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212" yWindow="36" windowWidth="8892" windowHeight="79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35" i="1" l="1"/>
  <c r="C35" i="1"/>
  <c r="D56" i="1"/>
  <c r="C56" i="1"/>
  <c r="D59" i="1"/>
  <c r="D58" i="1" s="1"/>
  <c r="C59" i="1"/>
  <c r="C58" i="1" s="1"/>
  <c r="D45" i="1" l="1"/>
  <c r="D43" i="1" l="1"/>
  <c r="C43" i="1"/>
  <c r="D38" i="1"/>
  <c r="D37" i="1" s="1"/>
  <c r="C38" i="1"/>
  <c r="C37" i="1" s="1"/>
  <c r="D33" i="1"/>
  <c r="D32" i="1" s="1"/>
  <c r="D31" i="1" s="1"/>
  <c r="C33" i="1"/>
  <c r="C32" i="1" l="1"/>
  <c r="C31" i="1" s="1"/>
  <c r="D48" i="1"/>
  <c r="D47" i="1" s="1"/>
  <c r="C48" i="1"/>
  <c r="C47" i="1" s="1"/>
  <c r="D12" i="1" l="1"/>
  <c r="D11" i="1" s="1"/>
  <c r="D17" i="1"/>
  <c r="D16" i="1" s="1"/>
  <c r="D20" i="1"/>
  <c r="D23" i="1"/>
  <c r="D25" i="1"/>
  <c r="D29" i="1"/>
  <c r="D28" i="1" s="1"/>
  <c r="D27" i="1" s="1"/>
  <c r="D42" i="1"/>
  <c r="D51" i="1"/>
  <c r="D50" i="1" s="1"/>
  <c r="D54" i="1"/>
  <c r="D53" i="1" s="1"/>
  <c r="D41" i="1" l="1"/>
  <c r="D40" i="1" s="1"/>
  <c r="D22" i="1"/>
  <c r="D19" i="1" s="1"/>
  <c r="D10" i="1" s="1"/>
  <c r="C17" i="1"/>
  <c r="D61" i="1" l="1"/>
  <c r="C12" i="1"/>
  <c r="C29" i="1" l="1"/>
  <c r="C28" i="1" s="1"/>
  <c r="C27" i="1" s="1"/>
  <c r="C45" i="1" l="1"/>
  <c r="C42" i="1" s="1"/>
  <c r="C20" i="1"/>
  <c r="C23" i="1"/>
  <c r="C25" i="1"/>
  <c r="C51" i="1"/>
  <c r="C54" i="1"/>
  <c r="C53" i="1" s="1"/>
  <c r="C22" i="1" l="1"/>
  <c r="C19" i="1" s="1"/>
  <c r="C16" i="1"/>
  <c r="C11" i="1"/>
  <c r="C50" i="1"/>
  <c r="C10" i="1" l="1"/>
  <c r="C41" i="1"/>
  <c r="C40" i="1" s="1"/>
  <c r="C61" i="1" l="1"/>
</calcChain>
</file>

<file path=xl/sharedStrings.xml><?xml version="1.0" encoding="utf-8"?>
<sst xmlns="http://schemas.openxmlformats.org/spreadsheetml/2006/main" count="110" uniqueCount="109">
  <si>
    <t>КБК</t>
  </si>
  <si>
    <t>Наименование доходов</t>
  </si>
  <si>
    <t>000 1 00 00000 00 0000 000</t>
  </si>
  <si>
    <t>000 1 01 00000 00 0000 000</t>
  </si>
  <si>
    <t>000 1 01 02000 01 0000 110</t>
  </si>
  <si>
    <t>000 1 01 02010 01 0000 110</t>
  </si>
  <si>
    <t>000 1 05 00000 00 0000 000</t>
  </si>
  <si>
    <t>000 1 06 00000 00 0000 000</t>
  </si>
  <si>
    <t>000 1 05 03000 10 0000 110</t>
  </si>
  <si>
    <t>000 1 06 01000 00 0000 110</t>
  </si>
  <si>
    <t>000 1 06 01030 10 0000 110</t>
  </si>
  <si>
    <t>000 1 06 06000 00 0000 110</t>
  </si>
  <si>
    <t>000 1 06 06033 10 0000 110</t>
  </si>
  <si>
    <t>000 1 06 06040 00 0000 110</t>
  </si>
  <si>
    <t>000 1 06 06043 10 0000 110</t>
  </si>
  <si>
    <t>000 2 00 00000 00 0000 000</t>
  </si>
  <si>
    <t>000 2 02 00000 00 0000 000</t>
  </si>
  <si>
    <t>000 1 06 06030 00 0000 110</t>
  </si>
  <si>
    <t>ДОХОДЫ БЮДЖЕТА</t>
  </si>
  <si>
    <t>НАЛОГОВЫЕ И НЕНАЛОГОВЫЕ ДОХОДЫ</t>
  </si>
  <si>
    <t>НАЛОГИ НА ПРИБЫЛЬ, Д О Х О Д Ы</t>
  </si>
  <si>
    <t>Налог на доходы физических лиц</t>
  </si>
  <si>
    <t>Единый сельскохозяйственный налог</t>
  </si>
  <si>
    <t>НАЛОГИ НА ИМУЩЕСТВО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</si>
  <si>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</si>
  <si>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</si>
  <si>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</si>
  <si>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</si>
  <si>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 сельских поселений</t>
  </si>
  <si>
    <t>Земельный налог с физических лиц</t>
  </si>
  <si>
    <t>Земельный налог с физических лиц, обладающих земельным участком, расположенным в границах сельских поселений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</si>
  <si>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</si>
  <si>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</si>
  <si>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</si>
  <si>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</si>
  <si>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</si>
  <si>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</si>
  <si>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ВСЕГО ДОХОДОВ</t>
  </si>
  <si>
    <t>000 1 05 03010 01 0000 110</t>
  </si>
  <si>
    <t>000 1 01 02030 01 0000 110</t>
  </si>
  <si>
    <t>Субсидии бюджетам бюджетной системы Российской Федерации (межбюджетные субсидии)</t>
  </si>
  <si>
    <t>000 1 01 02020 01 0000 110</t>
  </si>
  <si>
    <t>000 2 02 10000 00 0000 150</t>
  </si>
  <si>
    <t>000 2 02 15002 00 0000 150</t>
  </si>
  <si>
    <t>000 2 02 15002 10 0000 150</t>
  </si>
  <si>
    <t>000 2 02 20000 00 0000 150</t>
  </si>
  <si>
    <t>000 2 02 40000 00 0000 150</t>
  </si>
  <si>
    <t>000 2 02 40014 00 0000 150</t>
  </si>
  <si>
    <t>000 2 02 40014 10 0000 150</t>
  </si>
  <si>
    <t>000 2 02 16001 10 0000 150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</si>
  <si>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</si>
  <si>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</si>
  <si>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</si>
  <si>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000 2 02 29999 00 0000 150</t>
  </si>
  <si>
    <t>000 2 02 29999 10 0000 150</t>
  </si>
  <si>
    <t>Прочие субсидии бюджетам сельских поселений</t>
  </si>
  <si>
    <t>Прочие субсидии</t>
  </si>
  <si>
    <t>Витовского сельского поселения Почепского муниципального района Брянской области</t>
  </si>
  <si>
    <t>ДОХОДЫ ОТ ИСПОЛЬЗОВАНИЯ ИМУЩЕСТВА,НАХОДЯЩЕГОСЯ В ГОСУДАРСТВЕННОЙ И МУНИЦИПАЛЬНОЙ СОБСТВЕННОСТИ</t>
  </si>
  <si>
    <t xml:space="preserve">000 1 11 05325 10 0000 120 </t>
  </si>
  <si>
    <t xml:space="preserve">000 1 11 05300 00 0000 120 </t>
  </si>
  <si>
    <t xml:space="preserve">Плата по соглашениям об установлении сервитута в отношении земельных участков,находящихся в государственной или муниципальной собственности </t>
  </si>
  <si>
    <t xml:space="preserve">000 1 13 00000 00 0000 000 </t>
  </si>
  <si>
    <t xml:space="preserve">000 1 11 00000 00 0000 000 </t>
  </si>
  <si>
    <t>НАЛОГИ НА СОВОКУПНЫЙ ДОХОД</t>
  </si>
  <si>
    <t>ДОХОДЫ ОТ ОКАЗАНИЯ ПЛАТНЫХ УСЛУГ И КОМПЕНСАЦИИ ЗАТРАТ ГОСУДАРСТВА</t>
  </si>
  <si>
    <t xml:space="preserve">000 1 13 02000 00 0000 130 </t>
  </si>
  <si>
    <t>Доходы от компенсации затрат государства</t>
  </si>
  <si>
    <t xml:space="preserve">000 1 13 02060 00 0000 130 </t>
  </si>
  <si>
    <t xml:space="preserve">000 1 13 02065 10 0000 130 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</si>
  <si>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</si>
  <si>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Доходы, поступающие в порядке возмещения расходов, понесенных в связи с эксплуатацией имущества </t>
  </si>
  <si>
    <t xml:space="preserve">000 1 17 00000 00 0000 000 </t>
  </si>
  <si>
    <t>ПРОЧИЕ НЕНАЛОГОВЫЕ ДОХОДЫ</t>
  </si>
  <si>
    <t xml:space="preserve">000 1 17 15000 00 0000 150 </t>
  </si>
  <si>
    <t>Инициативные платежи</t>
  </si>
  <si>
    <t>Инициативные платежи, зачисляемые в бюджеты сельских поселений</t>
  </si>
  <si>
    <t xml:space="preserve">000 1 17 15030 10 0000 150 </t>
  </si>
  <si>
    <t>Дотации бюджетам бюджетной системы Российской Федерации</t>
  </si>
  <si>
    <t>Дотации бюджетам на поддержку мер по обеспечению сбалансированности бюджетов</t>
  </si>
  <si>
    <t>Дотации бюджетам сельских поселений на поддержку мер по обеспечению сбалансированности бюджетов</t>
  </si>
  <si>
    <t>000 2 02 30000 00 0000 150</t>
  </si>
  <si>
    <t>000 2 02 35118 00 0000 150</t>
  </si>
  <si>
    <t>000 2 02 35118 10 0000 150</t>
  </si>
  <si>
    <t xml:space="preserve">000 1 11 05320 00 0000 120 </t>
  </si>
  <si>
    <t>Плата по соглашениям об установлении сервитута,заключенным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</si>
  <si>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>Субвенции бюджетам  на осуществление  первичного воинского учета органами местного самоуправления поселений, муниципальных и городских округов</t>
  </si>
  <si>
    <t>Субвенции бюджетам сельских поселений  на осуществление  первичного воинского учета органами местного самоуправления поселений, муниципальных и городских округов</t>
  </si>
  <si>
    <t>000 2 19 60010 00 0000 150</t>
  </si>
  <si>
    <t>000 2 19 00000 10 0000 150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</si>
  <si>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</si>
  <si>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</si>
  <si>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</si>
  <si>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ВОЗВРАТ ОСТАТКОВ СУБСИДИЙ, СУБВЕНЦИЙ И ИНЫХ МЕЖБЮДЖЕТНЫХ ТРАНСФЕРТОВ, ИМЕЮЩИХ ЦЕЛЕВОЕ НАЗНАЧЕНИЕ, ПРОШЛЫХ ЛЕТ</t>
  </si>
  <si>
    <t>(рублей)</t>
  </si>
  <si>
    <t>Утверждено</t>
  </si>
  <si>
    <t xml:space="preserve">Исполнено </t>
  </si>
  <si>
    <t>Прочие межбюджетные трансферты, передаваемые бюджетам</t>
  </si>
  <si>
    <t>Прочие межбюджетные трансферты, передаваемые бюджетам сельских поселений</t>
  </si>
  <si>
    <t>000 2 02 49999 00 0000 150</t>
  </si>
  <si>
    <t>000 2 02 49999 10 0000 150</t>
  </si>
  <si>
    <t xml:space="preserve">000 1 13 02990 00 0000 130 </t>
  </si>
  <si>
    <t xml:space="preserve">000 1 13 02995 10 0000 130 </t>
  </si>
  <si>
    <t>Прочие доходы от компенсации затрат бюджетов сельских поселений</t>
  </si>
  <si>
    <t xml:space="preserve">Приложение № 1 
                                                                      к Решению от _____________2026 г.   №_____                                                                                      "Об  исполнении бюджета Витовского сельского поселения                                                                                                                                                       Почепского муниципального района Брянской области за 2025 год" </t>
  </si>
  <si>
    <t xml:space="preserve"> по кодам классификации доходов за 2025 год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</si>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</sst>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9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Arial Cy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1" fontId="4" fillId="0" borderId="3">
      <alignment horizontal="center" vertical="center" shrinkToFit="1"/>
    </xf>
    <xf numFmtId="49" fontId="4" fillId="0" borderId="5">
      <alignment horizontal="left" vertical="center" wrapText="1" indent="1"/>
    </xf>
    <xf numFmtId="0" fontId="7" fillId="0" borderId="6">
      <alignment horizontal="left" wrapText="1" indent="2"/>
    </xf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Font="1" applyAlignment="1">
      <alignment wrapText="1"/>
    </xf>
    <xf numFmtId="4" fontId="3" fillId="0" borderId="1" xfId="0" applyNumberFormat="1" applyFont="1" applyBorder="1" applyAlignment="1">
      <alignment horizontal="right" vertical="center"/>
    </xf>
    <xf numFmtId="0" fontId="0" fillId="0" borderId="0" xfId="0" applyAlignment="1"/>
    <xf numFmtId="4" fontId="0" fillId="0" borderId="0" xfId="0" applyNumberFormat="1"/>
    <xf numFmtId="0" fontId="3" fillId="0" borderId="0" xfId="0" applyFont="1" applyAlignment="1">
      <alignment horizontal="right" vertical="center" wrapText="1"/>
    </xf>
    <xf numFmtId="4" fontId="2" fillId="0" borderId="1" xfId="0" applyNumberFormat="1" applyFont="1" applyBorder="1" applyAlignment="1">
      <alignment vertical="top" wrapText="1"/>
    </xf>
    <xf numFmtId="4" fontId="3" fillId="0" borderId="1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4" fontId="3" fillId="0" borderId="0" xfId="0" applyNumberFormat="1" applyFont="1" applyBorder="1" applyAlignment="1">
      <alignment horizontal="right" vertical="center"/>
    </xf>
    <xf numFmtId="1" fontId="5" fillId="0" borderId="4" xfId="1" applyNumberFormat="1" applyFont="1" applyBorder="1" applyAlignment="1" applyProtection="1">
      <alignment horizontal="left" shrinkToFit="1"/>
    </xf>
    <xf numFmtId="49" fontId="5" fillId="0" borderId="1" xfId="2" applyNumberFormat="1" applyFont="1" applyBorder="1" applyAlignment="1" applyProtection="1">
      <alignment horizontal="left" wrapText="1"/>
    </xf>
    <xf numFmtId="1" fontId="6" fillId="0" borderId="4" xfId="1" applyNumberFormat="1" applyFont="1" applyBorder="1" applyAlignment="1" applyProtection="1">
      <alignment horizontal="left" shrinkToFit="1"/>
    </xf>
    <xf numFmtId="49" fontId="6" fillId="0" borderId="1" xfId="2" applyNumberFormat="1" applyFont="1" applyBorder="1" applyAlignment="1" applyProtection="1">
      <alignment horizontal="left" wrapText="1"/>
    </xf>
    <xf numFmtId="0" fontId="6" fillId="0" borderId="6" xfId="3" applyNumberFormat="1" applyFont="1" applyAlignment="1" applyProtection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2" xfId="0" applyBorder="1" applyAlignment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4">
    <cellStyle name="xl29" xfId="2"/>
    <cellStyle name="xl30" xfId="3"/>
    <cellStyle name="xl40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tabSelected="1" topLeftCell="B1" zoomScaleSheetLayoutView="90" workbookViewId="0">
      <selection activeCell="D61" sqref="D61"/>
    </sheetView>
  </sheetViews>
  <sheetFormatPr defaultRowHeight="14.4" x14ac:dyDescent="0.3"/>
  <cols>
    <col min="1" max="1" width="30.6640625" customWidth="1"/>
    <col min="2" max="2" width="89.88671875" customWidth="1"/>
    <col min="3" max="3" width="16" customWidth="1"/>
    <col min="4" max="4" width="15.109375" customWidth="1"/>
    <col min="5" max="5" width="11.33203125" hidden="1" customWidth="1"/>
    <col min="6" max="6" width="14.109375" customWidth="1"/>
  </cols>
  <sheetData>
    <row r="1" spans="1:6" ht="63" customHeight="1" x14ac:dyDescent="0.3">
      <c r="B1" s="24" t="s">
        <v>104</v>
      </c>
      <c r="C1" s="24"/>
      <c r="D1" s="24"/>
      <c r="E1" s="12"/>
      <c r="F1" s="6"/>
    </row>
    <row r="2" spans="1:6" x14ac:dyDescent="0.3">
      <c r="B2" s="24"/>
      <c r="C2" s="24"/>
      <c r="D2" s="24"/>
      <c r="E2" s="12"/>
    </row>
    <row r="3" spans="1:6" x14ac:dyDescent="0.3">
      <c r="B3" s="12"/>
      <c r="C3" s="12"/>
      <c r="D3" s="12"/>
      <c r="E3" s="12"/>
    </row>
    <row r="4" spans="1:6" x14ac:dyDescent="0.3">
      <c r="B4" s="8"/>
      <c r="D4" s="8"/>
      <c r="E4" s="8"/>
    </row>
    <row r="5" spans="1:6" ht="15.6" x14ac:dyDescent="0.3">
      <c r="A5" s="19" t="s">
        <v>18</v>
      </c>
      <c r="B5" s="20"/>
      <c r="C5" s="20"/>
      <c r="D5" s="20"/>
    </row>
    <row r="6" spans="1:6" ht="15.75" customHeight="1" x14ac:dyDescent="0.3">
      <c r="A6" s="23" t="s">
        <v>57</v>
      </c>
      <c r="B6" s="20"/>
      <c r="C6" s="20"/>
      <c r="D6" s="20"/>
    </row>
    <row r="7" spans="1:6" ht="15.6" x14ac:dyDescent="0.3">
      <c r="A7" s="19" t="s">
        <v>105</v>
      </c>
      <c r="B7" s="20"/>
      <c r="C7" s="20"/>
      <c r="D7" s="20"/>
    </row>
    <row r="8" spans="1:6" ht="15.6" x14ac:dyDescent="0.3">
      <c r="B8" s="1"/>
      <c r="D8" s="21" t="s">
        <v>94</v>
      </c>
      <c r="E8" s="22"/>
    </row>
    <row r="9" spans="1:6" s="4" customFormat="1" ht="43.5" customHeight="1" x14ac:dyDescent="0.3">
      <c r="A9" s="2" t="s">
        <v>0</v>
      </c>
      <c r="B9" s="2" t="s">
        <v>1</v>
      </c>
      <c r="C9" s="2" t="s">
        <v>95</v>
      </c>
      <c r="D9" s="2" t="s">
        <v>96</v>
      </c>
    </row>
    <row r="10" spans="1:6" x14ac:dyDescent="0.3">
      <c r="A10" s="2" t="s">
        <v>2</v>
      </c>
      <c r="B10" s="2" t="s">
        <v>19</v>
      </c>
      <c r="C10" s="9">
        <f>C11+C16+C19+C27+C31+C37</f>
        <v>1463367.05</v>
      </c>
      <c r="D10" s="9">
        <f>D11+D16+D19+D27+D31+D37</f>
        <v>1566135.0200000003</v>
      </c>
    </row>
    <row r="11" spans="1:6" ht="15" customHeight="1" x14ac:dyDescent="0.3">
      <c r="A11" s="2" t="s">
        <v>3</v>
      </c>
      <c r="B11" s="2" t="s">
        <v>20</v>
      </c>
      <c r="C11" s="9">
        <f t="shared" ref="C11:D11" si="0">C12</f>
        <v>95000</v>
      </c>
      <c r="D11" s="9">
        <f t="shared" si="0"/>
        <v>107693.32999999999</v>
      </c>
    </row>
    <row r="12" spans="1:6" x14ac:dyDescent="0.3">
      <c r="A12" s="3" t="s">
        <v>4</v>
      </c>
      <c r="B12" s="3" t="s">
        <v>21</v>
      </c>
      <c r="C12" s="10">
        <f>C13+C15+C14</f>
        <v>95000</v>
      </c>
      <c r="D12" s="10">
        <f>D13+D15+D14</f>
        <v>107693.32999999999</v>
      </c>
    </row>
    <row r="13" spans="1:6" ht="67.8" customHeight="1" x14ac:dyDescent="0.3">
      <c r="A13" s="3" t="s">
        <v>5</v>
      </c>
      <c r="B13" s="18" t="s">
        <v>106</v>
      </c>
      <c r="C13" s="10">
        <v>87000</v>
      </c>
      <c r="D13" s="10">
        <v>99129.65</v>
      </c>
    </row>
    <row r="14" spans="1:6" ht="104.4" customHeight="1" x14ac:dyDescent="0.3">
      <c r="A14" s="3" t="s">
        <v>41</v>
      </c>
      <c r="B14" s="18" t="s">
        <v>108</v>
      </c>
      <c r="C14" s="10"/>
      <c r="D14" s="10">
        <v>66.92</v>
      </c>
    </row>
    <row r="15" spans="1:6" ht="84" customHeight="1" x14ac:dyDescent="0.3">
      <c r="A15" s="3" t="s">
        <v>39</v>
      </c>
      <c r="B15" s="18" t="s">
        <v>107</v>
      </c>
      <c r="C15" s="10">
        <v>8000</v>
      </c>
      <c r="D15" s="10">
        <v>8496.76</v>
      </c>
    </row>
    <row r="16" spans="1:6" hidden="1" x14ac:dyDescent="0.3">
      <c r="A16" s="2" t="s">
        <v>6</v>
      </c>
      <c r="B16" s="2" t="s">
        <v>64</v>
      </c>
      <c r="C16" s="9">
        <f t="shared" ref="C16:D16" si="1">C17</f>
        <v>0</v>
      </c>
      <c r="D16" s="9">
        <f t="shared" si="1"/>
        <v>0</v>
      </c>
    </row>
    <row r="17" spans="1:4" hidden="1" x14ac:dyDescent="0.3">
      <c r="A17" s="3" t="s">
        <v>8</v>
      </c>
      <c r="B17" s="3" t="s">
        <v>22</v>
      </c>
      <c r="C17" s="10">
        <f>C18</f>
        <v>0</v>
      </c>
      <c r="D17" s="10">
        <f>D18</f>
        <v>0</v>
      </c>
    </row>
    <row r="18" spans="1:4" hidden="1" x14ac:dyDescent="0.3">
      <c r="A18" s="3" t="s">
        <v>38</v>
      </c>
      <c r="B18" s="3" t="s">
        <v>22</v>
      </c>
      <c r="C18" s="10"/>
      <c r="D18" s="10"/>
    </row>
    <row r="19" spans="1:4" x14ac:dyDescent="0.3">
      <c r="A19" s="2" t="s">
        <v>7</v>
      </c>
      <c r="B19" s="2" t="s">
        <v>23</v>
      </c>
      <c r="C19" s="9">
        <f>C20+C22</f>
        <v>1294000</v>
      </c>
      <c r="D19" s="9">
        <f>D20+D22</f>
        <v>1384074.1</v>
      </c>
    </row>
    <row r="20" spans="1:4" x14ac:dyDescent="0.3">
      <c r="A20" s="3" t="s">
        <v>9</v>
      </c>
      <c r="B20" s="3" t="s">
        <v>24</v>
      </c>
      <c r="C20" s="10">
        <f t="shared" ref="C20:D20" si="2">C21</f>
        <v>522000</v>
      </c>
      <c r="D20" s="10">
        <f t="shared" si="2"/>
        <v>551293.05000000005</v>
      </c>
    </row>
    <row r="21" spans="1:4" ht="32.25" customHeight="1" x14ac:dyDescent="0.3">
      <c r="A21" s="3" t="s">
        <v>10</v>
      </c>
      <c r="B21" s="3" t="s">
        <v>25</v>
      </c>
      <c r="C21" s="10">
        <v>522000</v>
      </c>
      <c r="D21" s="10">
        <v>551293.05000000005</v>
      </c>
    </row>
    <row r="22" spans="1:4" x14ac:dyDescent="0.3">
      <c r="A22" s="2" t="s">
        <v>11</v>
      </c>
      <c r="B22" s="2" t="s">
        <v>26</v>
      </c>
      <c r="C22" s="9">
        <f>C23+C25</f>
        <v>772000</v>
      </c>
      <c r="D22" s="9">
        <f>D23+D25</f>
        <v>832781.05</v>
      </c>
    </row>
    <row r="23" spans="1:4" x14ac:dyDescent="0.3">
      <c r="A23" s="3" t="s">
        <v>17</v>
      </c>
      <c r="B23" s="3" t="s">
        <v>27</v>
      </c>
      <c r="C23" s="10">
        <f t="shared" ref="C23:D23" si="3">C24</f>
        <v>363000</v>
      </c>
      <c r="D23" s="10">
        <f t="shared" si="3"/>
        <v>389343</v>
      </c>
    </row>
    <row r="24" spans="1:4" ht="30.15" customHeight="1" x14ac:dyDescent="0.3">
      <c r="A24" s="3" t="s">
        <v>12</v>
      </c>
      <c r="B24" s="3" t="s">
        <v>28</v>
      </c>
      <c r="C24" s="10">
        <v>363000</v>
      </c>
      <c r="D24" s="10">
        <v>389343</v>
      </c>
    </row>
    <row r="25" spans="1:4" x14ac:dyDescent="0.3">
      <c r="A25" s="3" t="s">
        <v>13</v>
      </c>
      <c r="B25" s="3" t="s">
        <v>29</v>
      </c>
      <c r="C25" s="10">
        <f t="shared" ref="C25:D25" si="4">C26</f>
        <v>409000</v>
      </c>
      <c r="D25" s="10">
        <f t="shared" si="4"/>
        <v>443438.05</v>
      </c>
    </row>
    <row r="26" spans="1:4" ht="24.6" customHeight="1" x14ac:dyDescent="0.3">
      <c r="A26" s="3" t="s">
        <v>14</v>
      </c>
      <c r="B26" s="3" t="s">
        <v>30</v>
      </c>
      <c r="C26" s="10">
        <v>409000</v>
      </c>
      <c r="D26" s="10">
        <v>443438.05</v>
      </c>
    </row>
    <row r="27" spans="1:4" ht="36" customHeight="1" x14ac:dyDescent="0.3">
      <c r="A27" s="2" t="s">
        <v>63</v>
      </c>
      <c r="B27" s="2" t="s">
        <v>58</v>
      </c>
      <c r="C27" s="9">
        <f t="shared" ref="C27:D29" si="5">C28</f>
        <v>0</v>
      </c>
      <c r="D27" s="9">
        <f t="shared" si="5"/>
        <v>0.54</v>
      </c>
    </row>
    <row r="28" spans="1:4" ht="31.2" customHeight="1" x14ac:dyDescent="0.3">
      <c r="A28" s="3" t="s">
        <v>60</v>
      </c>
      <c r="B28" s="3" t="s">
        <v>61</v>
      </c>
      <c r="C28" s="10">
        <f t="shared" si="5"/>
        <v>0</v>
      </c>
      <c r="D28" s="10">
        <f t="shared" si="5"/>
        <v>0.54</v>
      </c>
    </row>
    <row r="29" spans="1:4" ht="28.8" customHeight="1" x14ac:dyDescent="0.3">
      <c r="A29" s="3" t="s">
        <v>84</v>
      </c>
      <c r="B29" s="3"/>
      <c r="C29" s="10">
        <f t="shared" si="5"/>
        <v>0</v>
      </c>
      <c r="D29" s="10">
        <f t="shared" si="5"/>
        <v>0.54</v>
      </c>
    </row>
    <row r="30" spans="1:4" ht="53.4" customHeight="1" x14ac:dyDescent="0.3">
      <c r="A30" s="3" t="s">
        <v>59</v>
      </c>
      <c r="B30" s="3" t="s">
        <v>85</v>
      </c>
      <c r="C30" s="10"/>
      <c r="D30" s="10">
        <v>0.54</v>
      </c>
    </row>
    <row r="31" spans="1:4" ht="30" customHeight="1" x14ac:dyDescent="0.3">
      <c r="A31" s="2" t="s">
        <v>62</v>
      </c>
      <c r="B31" s="2" t="s">
        <v>65</v>
      </c>
      <c r="C31" s="9">
        <f t="shared" ref="C31:D33" si="6">C32</f>
        <v>44141.05</v>
      </c>
      <c r="D31" s="9">
        <f t="shared" si="6"/>
        <v>44141.05</v>
      </c>
    </row>
    <row r="32" spans="1:4" ht="19.2" customHeight="1" x14ac:dyDescent="0.3">
      <c r="A32" s="3" t="s">
        <v>66</v>
      </c>
      <c r="B32" s="3" t="s">
        <v>67</v>
      </c>
      <c r="C32" s="10">
        <f>C33+C35</f>
        <v>44141.05</v>
      </c>
      <c r="D32" s="10">
        <f>D33+D35</f>
        <v>44141.05</v>
      </c>
    </row>
    <row r="33" spans="1:4" ht="36" customHeight="1" x14ac:dyDescent="0.3">
      <c r="A33" s="3" t="s">
        <v>68</v>
      </c>
      <c r="B33" s="3" t="s">
        <v>71</v>
      </c>
      <c r="C33" s="10">
        <f t="shared" si="6"/>
        <v>44141.05</v>
      </c>
      <c r="D33" s="10">
        <f t="shared" si="6"/>
        <v>44141.05</v>
      </c>
    </row>
    <row r="34" spans="1:4" ht="30.6" customHeight="1" x14ac:dyDescent="0.3">
      <c r="A34" s="3" t="s">
        <v>69</v>
      </c>
      <c r="B34" s="3" t="s">
        <v>70</v>
      </c>
      <c r="C34" s="10">
        <v>44141.05</v>
      </c>
      <c r="D34" s="10">
        <v>44141.05</v>
      </c>
    </row>
    <row r="35" spans="1:4" ht="23.4" hidden="1" customHeight="1" x14ac:dyDescent="0.3">
      <c r="A35" s="3" t="s">
        <v>101</v>
      </c>
      <c r="B35" s="3"/>
      <c r="C35" s="10">
        <f>C36</f>
        <v>0</v>
      </c>
      <c r="D35" s="10">
        <f>D36</f>
        <v>0</v>
      </c>
    </row>
    <row r="36" spans="1:4" ht="1.2" customHeight="1" x14ac:dyDescent="0.3">
      <c r="A36" s="3" t="s">
        <v>102</v>
      </c>
      <c r="B36" s="3" t="s">
        <v>103</v>
      </c>
      <c r="C36" s="10"/>
      <c r="D36" s="10"/>
    </row>
    <row r="37" spans="1:4" ht="31.2" customHeight="1" x14ac:dyDescent="0.3">
      <c r="A37" s="2" t="s">
        <v>72</v>
      </c>
      <c r="B37" s="2" t="s">
        <v>73</v>
      </c>
      <c r="C37" s="9">
        <f>C38</f>
        <v>30226</v>
      </c>
      <c r="D37" s="9">
        <f>D38</f>
        <v>30226</v>
      </c>
    </row>
    <row r="38" spans="1:4" ht="24.6" customHeight="1" x14ac:dyDescent="0.3">
      <c r="A38" s="3" t="s">
        <v>74</v>
      </c>
      <c r="B38" s="3" t="s">
        <v>75</v>
      </c>
      <c r="C38" s="10">
        <f>C39</f>
        <v>30226</v>
      </c>
      <c r="D38" s="10">
        <f>D39</f>
        <v>30226</v>
      </c>
    </row>
    <row r="39" spans="1:4" ht="25.8" customHeight="1" x14ac:dyDescent="0.3">
      <c r="A39" s="3" t="s">
        <v>77</v>
      </c>
      <c r="B39" s="3" t="s">
        <v>76</v>
      </c>
      <c r="C39" s="10">
        <v>30226</v>
      </c>
      <c r="D39" s="10">
        <v>30226</v>
      </c>
    </row>
    <row r="40" spans="1:4" ht="21.75" customHeight="1" x14ac:dyDescent="0.3">
      <c r="A40" s="2" t="s">
        <v>15</v>
      </c>
      <c r="B40" s="2" t="s">
        <v>31</v>
      </c>
      <c r="C40" s="9">
        <f>C41+C58</f>
        <v>4369165.71</v>
      </c>
      <c r="D40" s="9">
        <f>D41+D58</f>
        <v>4160100.8400000003</v>
      </c>
    </row>
    <row r="41" spans="1:4" ht="33" customHeight="1" x14ac:dyDescent="0.3">
      <c r="A41" s="2" t="s">
        <v>16</v>
      </c>
      <c r="B41" s="2" t="s">
        <v>32</v>
      </c>
      <c r="C41" s="9">
        <f>C42+C50+C53+C47</f>
        <v>4369165.71</v>
      </c>
      <c r="D41" s="9">
        <f>D42+D50+D53+D47</f>
        <v>4160100.8400000003</v>
      </c>
    </row>
    <row r="42" spans="1:4" ht="25.8" customHeight="1" x14ac:dyDescent="0.3">
      <c r="A42" s="3" t="s">
        <v>42</v>
      </c>
      <c r="B42" s="3" t="s">
        <v>78</v>
      </c>
      <c r="C42" s="9">
        <f>C43+C45</f>
        <v>103000</v>
      </c>
      <c r="D42" s="9">
        <f>D43+D45</f>
        <v>103000</v>
      </c>
    </row>
    <row r="43" spans="1:4" ht="30.6" hidden="1" customHeight="1" x14ac:dyDescent="0.3">
      <c r="A43" s="3" t="s">
        <v>43</v>
      </c>
      <c r="B43" s="3" t="s">
        <v>79</v>
      </c>
      <c r="C43" s="10">
        <f>C44</f>
        <v>0</v>
      </c>
      <c r="D43" s="10">
        <f>D44</f>
        <v>0</v>
      </c>
    </row>
    <row r="44" spans="1:4" ht="30.6" hidden="1" customHeight="1" x14ac:dyDescent="0.3">
      <c r="A44" s="3" t="s">
        <v>44</v>
      </c>
      <c r="B44" s="3" t="s">
        <v>80</v>
      </c>
      <c r="C44" s="10"/>
      <c r="D44" s="10"/>
    </row>
    <row r="45" spans="1:4" ht="31.8" customHeight="1" x14ac:dyDescent="0.3">
      <c r="A45" s="3" t="s">
        <v>50</v>
      </c>
      <c r="B45" s="3" t="s">
        <v>52</v>
      </c>
      <c r="C45" s="10">
        <f t="shared" ref="C45" si="7">C46</f>
        <v>103000</v>
      </c>
      <c r="D45" s="10">
        <f>C46</f>
        <v>103000</v>
      </c>
    </row>
    <row r="46" spans="1:4" ht="29.4" customHeight="1" x14ac:dyDescent="0.3">
      <c r="A46" s="3" t="s">
        <v>49</v>
      </c>
      <c r="B46" s="3" t="s">
        <v>51</v>
      </c>
      <c r="C46" s="10">
        <v>103000</v>
      </c>
      <c r="D46" s="10">
        <v>103000</v>
      </c>
    </row>
    <row r="47" spans="1:4" ht="23.4" customHeight="1" x14ac:dyDescent="0.3">
      <c r="A47" s="2" t="s">
        <v>45</v>
      </c>
      <c r="B47" s="2" t="s">
        <v>40</v>
      </c>
      <c r="C47" s="9">
        <f>C48</f>
        <v>545525.64</v>
      </c>
      <c r="D47" s="9">
        <f>D48</f>
        <v>545525.64</v>
      </c>
    </row>
    <row r="48" spans="1:4" ht="27" customHeight="1" x14ac:dyDescent="0.3">
      <c r="A48" s="3" t="s">
        <v>53</v>
      </c>
      <c r="B48" s="3" t="s">
        <v>56</v>
      </c>
      <c r="C48" s="10">
        <f>C49</f>
        <v>545525.64</v>
      </c>
      <c r="D48" s="10">
        <f>D49</f>
        <v>545525.64</v>
      </c>
    </row>
    <row r="49" spans="1:5" ht="27" customHeight="1" x14ac:dyDescent="0.3">
      <c r="A49" s="3" t="s">
        <v>54</v>
      </c>
      <c r="B49" s="3" t="s">
        <v>55</v>
      </c>
      <c r="C49" s="10">
        <v>545525.64</v>
      </c>
      <c r="D49" s="10">
        <v>545525.64</v>
      </c>
    </row>
    <row r="50" spans="1:5" x14ac:dyDescent="0.3">
      <c r="A50" s="2" t="s">
        <v>81</v>
      </c>
      <c r="B50" s="2" t="s">
        <v>33</v>
      </c>
      <c r="C50" s="9">
        <f t="shared" ref="C50:D51" si="8">C51</f>
        <v>164151</v>
      </c>
      <c r="D50" s="9">
        <f t="shared" si="8"/>
        <v>164151</v>
      </c>
    </row>
    <row r="51" spans="1:5" ht="31.95" customHeight="1" x14ac:dyDescent="0.3">
      <c r="A51" s="3" t="s">
        <v>82</v>
      </c>
      <c r="B51" s="3" t="s">
        <v>86</v>
      </c>
      <c r="C51" s="10">
        <f t="shared" si="8"/>
        <v>164151</v>
      </c>
      <c r="D51" s="10">
        <f t="shared" si="8"/>
        <v>164151</v>
      </c>
    </row>
    <row r="52" spans="1:5" ht="40.200000000000003" customHeight="1" x14ac:dyDescent="0.3">
      <c r="A52" s="3" t="s">
        <v>83</v>
      </c>
      <c r="B52" s="3" t="s">
        <v>87</v>
      </c>
      <c r="C52" s="10">
        <v>164151</v>
      </c>
      <c r="D52" s="10">
        <v>164151</v>
      </c>
    </row>
    <row r="53" spans="1:5" x14ac:dyDescent="0.3">
      <c r="A53" s="2" t="s">
        <v>46</v>
      </c>
      <c r="B53" s="2" t="s">
        <v>34</v>
      </c>
      <c r="C53" s="9">
        <f>C54+C56</f>
        <v>3556489.07</v>
      </c>
      <c r="D53" s="9">
        <f>D54+D56</f>
        <v>3347424.2</v>
      </c>
    </row>
    <row r="54" spans="1:5" ht="41.4" x14ac:dyDescent="0.3">
      <c r="A54" s="3" t="s">
        <v>47</v>
      </c>
      <c r="B54" s="3" t="s">
        <v>35</v>
      </c>
      <c r="C54" s="10">
        <f t="shared" ref="C54:D54" si="9">C55</f>
        <v>2407889.0699999998</v>
      </c>
      <c r="D54" s="10">
        <f t="shared" si="9"/>
        <v>2198824.2000000002</v>
      </c>
    </row>
    <row r="55" spans="1:5" ht="46.8" customHeight="1" x14ac:dyDescent="0.3">
      <c r="A55" s="3" t="s">
        <v>48</v>
      </c>
      <c r="B55" s="3" t="s">
        <v>36</v>
      </c>
      <c r="C55" s="10">
        <v>2407889.0699999998</v>
      </c>
      <c r="D55" s="10">
        <v>2198824.2000000002</v>
      </c>
      <c r="E55" s="5">
        <v>5668900.9199999999</v>
      </c>
    </row>
    <row r="56" spans="1:5" ht="27" customHeight="1" x14ac:dyDescent="0.3">
      <c r="A56" s="3" t="s">
        <v>99</v>
      </c>
      <c r="B56" s="18" t="s">
        <v>97</v>
      </c>
      <c r="C56" s="10">
        <f>C57</f>
        <v>1148600</v>
      </c>
      <c r="D56" s="10">
        <f>D57</f>
        <v>1148600</v>
      </c>
      <c r="E56" s="13"/>
    </row>
    <row r="57" spans="1:5" ht="34.799999999999997" customHeight="1" x14ac:dyDescent="0.3">
      <c r="A57" s="3" t="s">
        <v>100</v>
      </c>
      <c r="B57" s="18" t="s">
        <v>98</v>
      </c>
      <c r="C57" s="10">
        <v>1148600</v>
      </c>
      <c r="D57" s="10">
        <v>1148600</v>
      </c>
      <c r="E57" s="13"/>
    </row>
    <row r="58" spans="1:5" ht="18.600000000000001" hidden="1" customHeight="1" x14ac:dyDescent="0.3">
      <c r="A58" s="14" t="s">
        <v>88</v>
      </c>
      <c r="B58" s="15" t="s">
        <v>93</v>
      </c>
      <c r="C58" s="9">
        <f>C59</f>
        <v>0</v>
      </c>
      <c r="D58" s="9">
        <f>D59</f>
        <v>0</v>
      </c>
      <c r="E58" s="13"/>
    </row>
    <row r="59" spans="1:5" ht="21" hidden="1" customHeight="1" x14ac:dyDescent="0.3">
      <c r="A59" s="16" t="s">
        <v>89</v>
      </c>
      <c r="B59" s="17" t="s">
        <v>90</v>
      </c>
      <c r="C59" s="10">
        <f>C60</f>
        <v>0</v>
      </c>
      <c r="D59" s="10">
        <f>D60</f>
        <v>0</v>
      </c>
      <c r="E59" s="13"/>
    </row>
    <row r="60" spans="1:5" ht="42" hidden="1" customHeight="1" x14ac:dyDescent="0.3">
      <c r="A60" s="16" t="s">
        <v>91</v>
      </c>
      <c r="B60" s="17" t="s">
        <v>92</v>
      </c>
      <c r="C60" s="10"/>
      <c r="D60" s="10"/>
      <c r="E60" s="13"/>
    </row>
    <row r="61" spans="1:5" ht="21.75" customHeight="1" x14ac:dyDescent="0.3">
      <c r="A61" s="11"/>
      <c r="B61" s="2" t="s">
        <v>37</v>
      </c>
      <c r="C61" s="9">
        <f>C40+C10</f>
        <v>5832532.7599999998</v>
      </c>
      <c r="D61" s="9">
        <f>D40+D10</f>
        <v>5726235.8600000003</v>
      </c>
    </row>
    <row r="63" spans="1:5" x14ac:dyDescent="0.3">
      <c r="C63" s="7"/>
    </row>
    <row r="64" spans="1:5" x14ac:dyDescent="0.3">
      <c r="C64" s="7"/>
    </row>
  </sheetData>
  <mergeCells count="6">
    <mergeCell ref="A7:D7"/>
    <mergeCell ref="D8:E8"/>
    <mergeCell ref="A5:D5"/>
    <mergeCell ref="A6:D6"/>
    <mergeCell ref="B1:D1"/>
    <mergeCell ref="B2:D2"/>
  </mergeCells>
  <pageMargins left="0.51181102362204722" right="0.51181102362204722" top="0.59055118110236227" bottom="0.74803149606299213" header="0" footer="0"/>
  <pageSetup paperSize="9" scale="73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2026-01-26T08:56:21Z</dcterms:modified>
</cp:coreProperties>
</file>